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Fermentation balance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<sst xmlns="http://schemas.openxmlformats.org/spreadsheetml/2006/main" count="23" uniqueCount="20">
  <si>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Fermentation Balance Calculations</t>
  </si>
  <si>
    <t>Reference:  Wolin (1960;  J. Dairy Sci. 43:1452-1459)</t>
  </si>
  <si>
    <t>VFA Molar Proportions, mol/100 mol</t>
  </si>
  <si>
    <t>Acetate</t>
  </si>
  <si>
    <t>Propionate</t>
  </si>
  <si>
    <t>Butyrate</t>
  </si>
  <si>
    <t>Hexose</t>
  </si>
  <si>
    <r>
      <t>CO</t>
    </r>
    <r>
      <rPr>
        <vertAlign val="subscript"/>
        <sz val="10"/>
        <color indexed="8"/>
        <rFont val="Arial"/>
        <family val="2"/>
      </rPr>
      <t>2</t>
    </r>
  </si>
  <si>
    <r>
      <t>CH</t>
    </r>
    <r>
      <rPr>
        <vertAlign val="subscript"/>
        <sz val="10"/>
        <color indexed="8"/>
        <rFont val="Arial"/>
        <family val="2"/>
      </rPr>
      <t>4</t>
    </r>
  </si>
  <si>
    <r>
      <t>CO</t>
    </r>
    <r>
      <rPr>
        <b/>
        <vertAlign val="subscript"/>
        <sz val="10"/>
        <color indexed="8"/>
        <rFont val="Arial"/>
        <family val="2"/>
      </rPr>
      <t>2</t>
    </r>
  </si>
  <si>
    <r>
      <t>CH</t>
    </r>
    <r>
      <rPr>
        <b/>
        <vertAlign val="subscript"/>
        <sz val="10"/>
        <color indexed="8"/>
        <rFont val="Arial"/>
        <family val="2"/>
      </rPr>
      <t>4</t>
    </r>
  </si>
  <si>
    <t>Step 1:  Moles of 1-carbon compounds = moles of 2-carbon compounds</t>
  </si>
  <si>
    <t>Step 2:  Oxidation state calculations</t>
  </si>
  <si>
    <r>
      <t>Step 3:  Calculation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and CH</t>
    </r>
    <r>
      <rPr>
        <vertAlign val="subscript"/>
        <sz val="10"/>
        <color indexed="8"/>
        <rFont val="Arial"/>
        <family val="2"/>
      </rPr>
      <t>4</t>
    </r>
  </si>
  <si>
    <t>Valerate</t>
  </si>
  <si>
    <t>Isobutyrate</t>
  </si>
  <si>
    <t>Isovalerate</t>
  </si>
  <si>
    <t>Step 4:  Calculation of hexose and water</t>
  </si>
  <si>
    <t>Water</t>
  </si>
  <si>
    <r>
      <t>Calculated Hexose Fermented, and CO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, CH</t>
    </r>
    <r>
      <rPr>
        <vertAlign val="subscript"/>
        <sz val="10"/>
        <color indexed="8"/>
        <rFont val="Arial"/>
        <family val="2"/>
      </rPr>
      <t>4</t>
    </r>
    <r>
      <rPr>
        <sz val="10"/>
        <color theme="1"/>
        <rFont val="Arial"/>
        <family val="2"/>
      </rPr>
      <t>, and H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O produced, mol/100 mol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</si>
</sst>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8" borderId="11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76200</xdr:rowOff>
    </xdr:from>
    <xdr:to>
      <xdr:col>5</xdr:col>
      <xdr:colOff>371475</xdr:colOff>
      <xdr:row>10</xdr:row>
      <xdr:rowOff>152400</xdr:rowOff>
    </xdr:to>
    <xdr:sp>
      <xdr:nvSpPr>
        <xdr:cNvPr id="1" name="Rounded Rectangle 3"/>
        <xdr:cNvSpPr>
          <a:spLocks/>
        </xdr:cNvSpPr>
      </xdr:nvSpPr>
      <xdr:spPr>
        <a:xfrm>
          <a:off x="1933575" y="723900"/>
          <a:ext cx="1600200" cy="1047750"/>
        </a:xfrm>
        <a:prstGeom prst="roundRect">
          <a:avLst/>
        </a:prstGeom>
        <a:solidFill>
          <a:srgbClr val="DDD9C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Enter VFA</a:t>
          </a:r>
          <a:r>
            <a:rPr lang="en-US" cap="none" sz="1100" b="0" i="0" u="none" baseline="0">
              <a:solidFill>
                <a:srgbClr val="000000"/>
              </a:solidFill>
            </a:rPr>
            <a:t> data  as molar proportions (0 if the acid was not detected or reported).  Results are shown below.</a:t>
          </a:r>
        </a:p>
      </xdr:txBody>
    </xdr:sp>
    <xdr:clientData/>
  </xdr:twoCellAnchor>
  <xdr:twoCellAnchor>
    <xdr:from>
      <xdr:col>2</xdr:col>
      <xdr:colOff>9525</xdr:colOff>
      <xdr:row>6</xdr:row>
      <xdr:rowOff>142875</xdr:rowOff>
    </xdr:from>
    <xdr:to>
      <xdr:col>3</xdr:col>
      <xdr:colOff>0</xdr:colOff>
      <xdr:row>6</xdr:row>
      <xdr:rowOff>152400</xdr:rowOff>
    </xdr:to>
    <xdr:sp>
      <xdr:nvSpPr>
        <xdr:cNvPr id="2" name="Straight Arrow Connector 11"/>
        <xdr:cNvSpPr>
          <a:spLocks/>
        </xdr:cNvSpPr>
      </xdr:nvSpPr>
      <xdr:spPr>
        <a:xfrm rot="10800000" flipV="1">
          <a:off x="1343025" y="1114425"/>
          <a:ext cx="600075" cy="9525"/>
        </a:xfrm>
        <a:prstGeom prst="straightConnector1">
          <a:avLst/>
        </a:prstGeom>
        <a:noFill/>
        <a:ln w="28575" cmpd="sng">
          <a:solidFill>
            <a:srgbClr val="1F497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0</v>
      </c>
    </row>
    <row r="2" ht="12.75">
      <c r="A2" s="2" t="s">
        <v>1</v>
      </c>
    </row>
    <row r="4" spans="1:4" ht="12.75">
      <c r="A4" s="3" t="s">
        <v>2</v>
      </c>
      <c r="B4" s="3"/>
      <c r="C4" s="3"/>
      <c r="D4" s="3"/>
    </row>
    <row r="6" spans="1:2" ht="12.75">
      <c r="A6" s="1" t="s">
        <v>3</v>
      </c>
      <c r="B6" s="6">
        <v>65</v>
      </c>
    </row>
    <row r="7" spans="1:2" ht="12.75">
      <c r="A7" s="1" t="s">
        <v>4</v>
      </c>
      <c r="B7" s="6">
        <v>20</v>
      </c>
    </row>
    <row r="8" spans="1:2" ht="12.75">
      <c r="A8" s="4" t="s">
        <v>15</v>
      </c>
      <c r="B8" s="6">
        <v>0</v>
      </c>
    </row>
    <row r="9" spans="1:2" ht="12.75">
      <c r="A9" s="1" t="s">
        <v>5</v>
      </c>
      <c r="B9" s="6">
        <v>15</v>
      </c>
    </row>
    <row r="10" spans="1:2" ht="12.75">
      <c r="A10" s="4" t="s">
        <v>16</v>
      </c>
      <c r="B10" s="6">
        <v>0</v>
      </c>
    </row>
    <row r="11" spans="1:2" ht="12.75">
      <c r="A11" s="4" t="s">
        <v>14</v>
      </c>
      <c r="B11" s="6">
        <v>0</v>
      </c>
    </row>
    <row r="13" spans="1:7" ht="15.75">
      <c r="A13" s="5" t="s">
        <v>19</v>
      </c>
      <c r="B13" s="3"/>
      <c r="C13" s="3"/>
      <c r="D13" s="3"/>
      <c r="E13" s="3"/>
      <c r="F13" s="3"/>
      <c r="G13" s="3"/>
    </row>
    <row r="15" spans="1:2" ht="12.75">
      <c r="A15" s="1" t="s">
        <v>6</v>
      </c>
      <c r="B15" s="7">
        <f>Calculations!B22</f>
        <v>57.5</v>
      </c>
    </row>
    <row r="16" spans="1:2" ht="14.25">
      <c r="A16" s="1" t="s">
        <v>9</v>
      </c>
      <c r="B16" s="7">
        <f>Calculations!B17</f>
        <v>60</v>
      </c>
    </row>
    <row r="17" spans="1:2" ht="14.25">
      <c r="A17" s="1" t="s">
        <v>10</v>
      </c>
      <c r="B17" s="7">
        <f>Calculations!B18</f>
        <v>35</v>
      </c>
    </row>
    <row r="18" spans="1:2" ht="12.75">
      <c r="A18" s="4" t="s">
        <v>18</v>
      </c>
      <c r="B18" s="7">
        <f>Calculations!B23</f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</cols>
  <sheetData>
    <row r="1" ht="12.75">
      <c r="A1" s="1" t="s">
        <v>0</v>
      </c>
    </row>
    <row r="3" spans="1:2" ht="12.75">
      <c r="A3" t="str">
        <f>'Fermentation balance'!A6</f>
        <v>Acetate</v>
      </c>
      <c r="B3" s="8">
        <f>'Fermentation balance'!B6</f>
        <v>65</v>
      </c>
    </row>
    <row r="4" spans="1:2" ht="12.75">
      <c r="A4" t="str">
        <f>'Fermentation balance'!A7</f>
        <v>Propionate</v>
      </c>
      <c r="B4" s="8">
        <f>'Fermentation balance'!B7</f>
        <v>20</v>
      </c>
    </row>
    <row r="5" spans="1:2" ht="12.75">
      <c r="A5" t="str">
        <f>'Fermentation balance'!A8</f>
        <v>Isobutyrate</v>
      </c>
      <c r="B5" s="8">
        <f>'Fermentation balance'!B8</f>
        <v>0</v>
      </c>
    </row>
    <row r="6" spans="1:2" ht="12.75">
      <c r="A6" t="str">
        <f>'Fermentation balance'!A9</f>
        <v>Butyrate</v>
      </c>
      <c r="B6" s="8">
        <f>'Fermentation balance'!B9</f>
        <v>15</v>
      </c>
    </row>
    <row r="7" spans="1:2" ht="12.75">
      <c r="A7" t="str">
        <f>'Fermentation balance'!A10</f>
        <v>Isovalerate</v>
      </c>
      <c r="B7" s="8">
        <f>'Fermentation balance'!B10</f>
        <v>0</v>
      </c>
    </row>
    <row r="8" spans="1:2" ht="12.75">
      <c r="A8" t="str">
        <f>'Fermentation balance'!A11</f>
        <v>Valerate</v>
      </c>
      <c r="B8" s="8">
        <f>'Fermentation balance'!B11</f>
        <v>0</v>
      </c>
    </row>
    <row r="10" spans="1:7" ht="12.75">
      <c r="A10" s="3" t="s">
        <v>11</v>
      </c>
      <c r="B10" s="3"/>
      <c r="C10" s="3"/>
      <c r="D10" s="3"/>
      <c r="E10" s="3"/>
      <c r="F10" s="3"/>
      <c r="G10" s="3"/>
    </row>
    <row r="11" ht="12.75">
      <c r="A11" s="8">
        <f>(B3*1)+(B5*2)+(B6*2)+(B7*1)+(B8*1)</f>
        <v>95</v>
      </c>
    </row>
    <row r="13" spans="1:4" ht="12.75">
      <c r="A13" s="3" t="s">
        <v>12</v>
      </c>
      <c r="B13" s="3"/>
      <c r="C13" s="3"/>
      <c r="D13" s="3"/>
    </row>
    <row r="14" ht="12.75">
      <c r="A14" s="8">
        <f>((B3*0)+(B4*-1)+(B5*-2)+(B6*-2)+(B7*-3)+(B8*-3))/-2</f>
        <v>25</v>
      </c>
    </row>
    <row r="16" spans="1:4" ht="15.75">
      <c r="A16" s="3" t="s">
        <v>13</v>
      </c>
      <c r="B16" s="3"/>
      <c r="C16" s="3"/>
      <c r="D16" s="3"/>
    </row>
    <row r="17" spans="1:2" ht="15.75">
      <c r="A17" t="s">
        <v>7</v>
      </c>
      <c r="B17" s="8">
        <f>(A11+A14)/2</f>
        <v>60</v>
      </c>
    </row>
    <row r="18" spans="1:2" ht="15.75">
      <c r="A18" t="s">
        <v>8</v>
      </c>
      <c r="B18" s="8">
        <f>A11-B17</f>
        <v>35</v>
      </c>
    </row>
    <row r="20" spans="1:4" ht="12.75">
      <c r="A20" s="3" t="s">
        <v>17</v>
      </c>
      <c r="B20" s="3"/>
      <c r="C20" s="3"/>
      <c r="D20" s="3"/>
    </row>
    <row r="21" ht="12.75">
      <c r="A21" s="8">
        <f>(B3*2)+(B4*3)+(B5*4)+(B6*4)+(B7*5)+(B8*5)+(B17*1)+(B18*1)</f>
        <v>345</v>
      </c>
    </row>
    <row r="22" spans="1:2" ht="12.75">
      <c r="A22" t="s">
        <v>6</v>
      </c>
      <c r="B22" s="8">
        <f>A21/6</f>
        <v>57.5</v>
      </c>
    </row>
    <row r="23" spans="1:2" ht="12.75">
      <c r="A23" t="s">
        <v>18</v>
      </c>
      <c r="B23" s="8">
        <f>((B22*12)-((B3*4)+(B4*6)+(B5*8)+(B6*8)+(B7*10)+(B8*10)+(B18*4)))/2</f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Michael Galyean</dc:creator>
  <cp:keywords/>
  <dc:description/>
  <cp:lastModifiedBy> Michael Galyean</cp:lastModifiedBy>
  <dcterms:created xsi:type="dcterms:W3CDTF">2008-08-05T20:17:30Z</dcterms:created>
  <dcterms:modified xsi:type="dcterms:W3CDTF">2009-01-07T19:58:24Z</dcterms:modified>
  <cp:category/>
  <cp:version/>
  <cp:contentType/>
  <cp:contentStatus/>
</cp:coreProperties>
</file>